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ey de Disciplina Financiera\"/>
    </mc:Choice>
  </mc:AlternateContent>
  <bookViews>
    <workbookView xWindow="0" yWindow="0" windowWidth="28770" windowHeight="12360"/>
  </bookViews>
  <sheets>
    <sheet name="F4_BP" sheetId="1" r:id="rId1"/>
  </sheets>
  <calcPr calcId="152511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E76" i="1"/>
  <c r="E74" i="1"/>
  <c r="D75" i="1"/>
  <c r="E75" i="1"/>
  <c r="C76" i="1"/>
  <c r="C75" i="1"/>
  <c r="C74" i="1"/>
  <c r="D72" i="1"/>
  <c r="D82" i="1"/>
  <c r="D84" i="1"/>
  <c r="E72" i="1"/>
  <c r="E82" i="1"/>
  <c r="E84" i="1"/>
  <c r="C72" i="1"/>
  <c r="E62" i="1"/>
  <c r="D62" i="1"/>
  <c r="D60" i="1"/>
  <c r="D64" i="1"/>
  <c r="D66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E64" i="1"/>
  <c r="E66" i="1"/>
  <c r="C54" i="1"/>
  <c r="C64" i="1"/>
  <c r="C66" i="1"/>
  <c r="D44" i="1"/>
  <c r="E44" i="1"/>
  <c r="C44" i="1"/>
  <c r="D41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D48" i="1"/>
  <c r="D12" i="1"/>
  <c r="D9" i="1"/>
  <c r="C82" i="1"/>
  <c r="C84" i="1"/>
  <c r="E22" i="1"/>
  <c r="E24" i="1"/>
  <c r="E26" i="1"/>
  <c r="E35" i="1"/>
  <c r="D22" i="1"/>
  <c r="D24" i="1"/>
  <c r="D26" i="1"/>
  <c r="D35" i="1"/>
  <c r="C22" i="1"/>
  <c r="C24" i="1"/>
  <c r="C26" i="1"/>
  <c r="C35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<sst xmlns="http://schemas.openxmlformats.org/spreadsheetml/2006/main" count="70" uniqueCount="46">
  <si>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</si>
  <si>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</si>
  <si>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</si>
  <si>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</si>
  <si>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</si>
  <si>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</si>
  <si>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</si>
  <si>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</si>
  <si>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</si>
  <si>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</si>
  <si>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</si>
  <si>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</si>
  <si>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</si>
  <si>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</si>
  <si>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</si>
  <si>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</si>
  <si>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</si>
  <si>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</si>
  <si>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</si>
  <si>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</si>
  <si>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</si>
  <si>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</si>
  <si>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</si>
  <si>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</si>
  <si>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</si>
  <si>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</si>
  <si>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</si>
  <si>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</si>
  <si>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</si>
  <si>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</si>
  <si>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</si>
  <si>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</si>
  <si>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</si>
  <si>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</si>
  <si>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</si>
  <si>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</si>
  <si>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</si>
  <si>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</si>
  <si>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</si>
  <si>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</si>
  <si>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</si>
  <si>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</si>
  <si>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</si>
  <si>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</si>
  <si>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INSTITUTO TECNOLOGICO SUPERIOR DEL OCCIDENTE DEL ESTADO DE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</si>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</sst>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4" fontId="4" fillId="0" borderId="11" xfId="0" applyNumberFormat="1" applyFont="1" applyBorder="1" applyAlignment="1">
      <alignment vertical="center" wrapText="1"/>
    </xf>
    <xf numFmtId="174" fontId="4" fillId="0" borderId="2" xfId="0" applyNumberFormat="1" applyFont="1" applyBorder="1" applyAlignment="1">
      <alignment vertical="center" wrapText="1"/>
    </xf>
    <xf numFmtId="174" fontId="3" fillId="0" borderId="11" xfId="0" applyNumberFormat="1" applyFont="1" applyBorder="1" applyAlignment="1">
      <alignment horizontal="left" vertical="center" wrapText="1" indent="5"/>
    </xf>
    <xf numFmtId="174" fontId="3" fillId="0" borderId="2" xfId="0" applyNumberFormat="1" applyFont="1" applyBorder="1" applyAlignment="1">
      <alignment vertical="center" wrapText="1"/>
    </xf>
    <xf numFmtId="174" fontId="3" fillId="0" borderId="11" xfId="0" applyNumberFormat="1" applyFont="1" applyBorder="1" applyAlignment="1">
      <alignment vertical="center" wrapText="1"/>
    </xf>
    <xf numFmtId="174" fontId="3" fillId="2" borderId="2" xfId="0" applyNumberFormat="1" applyFont="1" applyFill="1" applyBorder="1" applyAlignment="1">
      <alignment vertical="center" wrapText="1"/>
    </xf>
    <xf numFmtId="174" fontId="3" fillId="0" borderId="10" xfId="0" applyNumberFormat="1" applyFont="1" applyBorder="1" applyAlignment="1">
      <alignment vertical="center" wrapText="1"/>
    </xf>
    <xf numFmtId="174" fontId="3" fillId="0" borderId="3" xfId="0" applyNumberFormat="1" applyFont="1" applyBorder="1" applyAlignment="1">
      <alignment vertical="center" wrapText="1"/>
    </xf>
    <xf numFmtId="174" fontId="4" fillId="2" borderId="13" xfId="0" applyNumberFormat="1" applyFont="1" applyFill="1" applyBorder="1" applyAlignment="1">
      <alignment vertical="center"/>
    </xf>
    <xf numFmtId="174" fontId="4" fillId="2" borderId="14" xfId="0" applyNumberFormat="1" applyFont="1" applyFill="1" applyBorder="1" applyAlignment="1">
      <alignment horizontal="center" vertical="center" wrapText="1"/>
    </xf>
    <xf numFmtId="174" fontId="3" fillId="0" borderId="9" xfId="0" applyNumberFormat="1" applyFont="1" applyBorder="1" applyAlignment="1">
      <alignment vertical="center" wrapText="1"/>
    </xf>
    <xf numFmtId="174" fontId="4" fillId="0" borderId="10" xfId="0" applyNumberFormat="1" applyFont="1" applyBorder="1" applyAlignment="1">
      <alignment vertical="center" wrapText="1"/>
    </xf>
    <xf numFmtId="174" fontId="4" fillId="0" borderId="3" xfId="0" applyNumberFormat="1" applyFont="1" applyBorder="1" applyAlignment="1">
      <alignment vertical="center" wrapText="1"/>
    </xf>
    <xf numFmtId="174" fontId="3" fillId="0" borderId="0" xfId="0" applyNumberFormat="1" applyFont="1"/>
    <xf numFmtId="174" fontId="4" fillId="2" borderId="6" xfId="0" applyNumberFormat="1" applyFont="1" applyFill="1" applyBorder="1" applyAlignment="1">
      <alignment horizontal="center" vertical="center"/>
    </xf>
    <xf numFmtId="174" fontId="4" fillId="2" borderId="3" xfId="0" applyNumberFormat="1" applyFont="1" applyFill="1" applyBorder="1" applyAlignment="1">
      <alignment horizontal="center" vertical="center"/>
    </xf>
    <xf numFmtId="174" fontId="3" fillId="0" borderId="9" xfId="0" applyNumberFormat="1" applyFont="1" applyBorder="1" applyAlignment="1">
      <alignment vertical="center"/>
    </xf>
    <xf numFmtId="174" fontId="3" fillId="0" borderId="2" xfId="0" applyNumberFormat="1" applyFont="1" applyBorder="1" applyAlignment="1">
      <alignment vertical="center"/>
    </xf>
    <xf numFmtId="174" fontId="4" fillId="0" borderId="11" xfId="0" applyNumberFormat="1" applyFont="1" applyBorder="1" applyAlignment="1">
      <alignment vertical="center"/>
    </xf>
    <xf numFmtId="174" fontId="4" fillId="0" borderId="2" xfId="0" applyNumberFormat="1" applyFont="1" applyBorder="1" applyAlignment="1">
      <alignment vertical="center"/>
    </xf>
    <xf numFmtId="174" fontId="3" fillId="0" borderId="11" xfId="0" applyNumberFormat="1" applyFont="1" applyBorder="1" applyAlignment="1">
      <alignment horizontal="left" vertical="center" indent="5"/>
    </xf>
    <xf numFmtId="174" fontId="3" fillId="0" borderId="11" xfId="0" applyNumberFormat="1" applyFont="1" applyBorder="1" applyAlignment="1">
      <alignment vertical="center"/>
    </xf>
    <xf numFmtId="174" fontId="4" fillId="0" borderId="10" xfId="0" applyNumberFormat="1" applyFont="1" applyBorder="1" applyAlignment="1">
      <alignment vertical="center"/>
    </xf>
    <xf numFmtId="174" fontId="4" fillId="0" borderId="3" xfId="0" applyNumberFormat="1" applyFont="1" applyBorder="1" applyAlignment="1">
      <alignment vertical="center"/>
    </xf>
    <xf numFmtId="174" fontId="3" fillId="0" borderId="11" xfId="0" applyNumberFormat="1" applyFont="1" applyBorder="1" applyAlignment="1">
      <alignment horizontal="justify" vertical="center"/>
    </xf>
    <xf numFmtId="174" fontId="3" fillId="0" borderId="11" xfId="0" applyNumberFormat="1" applyFont="1" applyBorder="1" applyAlignment="1">
      <alignment horizontal="left" vertical="center" indent="1"/>
    </xf>
    <xf numFmtId="174" fontId="3" fillId="3" borderId="2" xfId="0" applyNumberFormat="1" applyFont="1" applyFill="1" applyBorder="1" applyAlignment="1">
      <alignment vertical="center"/>
    </xf>
    <xf numFmtId="174" fontId="4" fillId="0" borderId="11" xfId="0" applyNumberFormat="1" applyFont="1" applyBorder="1" applyAlignment="1">
      <alignment horizontal="left" vertical="center" indent="1"/>
    </xf>
    <xf numFmtId="174" fontId="4" fillId="0" borderId="11" xfId="0" applyNumberFormat="1" applyFont="1" applyBorder="1" applyAlignment="1">
      <alignment horizontal="left" vertical="center" wrapText="1" indent="1"/>
    </xf>
    <xf numFmtId="174" fontId="3" fillId="0" borderId="11" xfId="0" applyNumberFormat="1" applyFont="1" applyBorder="1" applyAlignment="1">
      <alignment horizontal="left" vertical="center" wrapText="1" indent="1"/>
    </xf>
    <xf numFmtId="174" fontId="4" fillId="2" borderId="4" xfId="0" applyNumberFormat="1" applyFont="1" applyFill="1" applyBorder="1" applyAlignment="1">
      <alignment vertical="center"/>
    </xf>
    <xf numFmtId="174" fontId="4" fillId="2" borderId="8" xfId="0" applyNumberFormat="1" applyFont="1" applyFill="1" applyBorder="1" applyAlignment="1">
      <alignment vertical="center"/>
    </xf>
    <xf numFmtId="174" fontId="4" fillId="2" borderId="9" xfId="0" applyNumberFormat="1" applyFont="1" applyFill="1" applyBorder="1" applyAlignment="1">
      <alignment horizontal="center" vertical="center"/>
    </xf>
    <xf numFmtId="174" fontId="4" fillId="2" borderId="10" xfId="0" applyNumberFormat="1" applyFont="1" applyFill="1" applyBorder="1" applyAlignment="1">
      <alignment horizontal="center" vertical="center"/>
    </xf>
    <xf numFmtId="174" fontId="4" fillId="2" borderId="9" xfId="0" applyNumberFormat="1" applyFont="1" applyFill="1" applyBorder="1" applyAlignment="1">
      <alignment horizontal="center" vertical="center" wrapText="1"/>
    </xf>
    <xf numFmtId="174" fontId="4" fillId="2" borderId="10" xfId="0" applyNumberFormat="1" applyFont="1" applyFill="1" applyBorder="1" applyAlignment="1">
      <alignment horizontal="center" vertical="center" wrapText="1"/>
    </xf>
    <xf numFmtId="174" fontId="3" fillId="0" borderId="12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1</xdr:col>
      <xdr:colOff>1171575</xdr:colOff>
      <xdr:row>4</xdr:row>
      <xdr:rowOff>66675</xdr:rowOff>
    </xdr:to>
    <xdr:pic>
      <xdr:nvPicPr>
        <xdr:cNvPr id="102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85750"/>
          <a:ext cx="1085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676275</xdr:colOff>
      <xdr:row>1</xdr:row>
      <xdr:rowOff>76200</xdr:rowOff>
    </xdr:from>
    <xdr:to>
      <xdr:col>4</xdr:col>
      <xdr:colOff>1285875</xdr:colOff>
      <xdr:row>4</xdr:row>
      <xdr:rowOff>161925</xdr:rowOff>
    </xdr:to>
    <xdr:pic>
      <xdr:nvPicPr>
        <xdr:cNvPr id="102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24765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I14" sqref="I14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2" t="s">
        <v>44</v>
      </c>
      <c r="C2" s="43"/>
      <c r="D2" s="43"/>
      <c r="E2" s="44"/>
    </row>
    <row r="3" spans="2:5" x14ac:dyDescent="0.2">
      <c r="B3" s="45" t="s">
        <v>0</v>
      </c>
      <c r="C3" s="46"/>
      <c r="D3" s="46"/>
      <c r="E3" s="47"/>
    </row>
    <row r="4" spans="2:5" x14ac:dyDescent="0.2">
      <c r="B4" s="45" t="s">
        <v>45</v>
      </c>
      <c r="C4" s="46"/>
      <c r="D4" s="46"/>
      <c r="E4" s="47"/>
    </row>
    <row r="5" spans="2:5" ht="13.5" thickBot="1" x14ac:dyDescent="0.25">
      <c r="B5" s="48" t="s">
        <v>1</v>
      </c>
      <c r="C5" s="49"/>
      <c r="D5" s="49"/>
      <c r="E5" s="50"/>
    </row>
    <row r="6" spans="2:5" ht="13.5" thickBot="1" x14ac:dyDescent="0.25">
      <c r="B6" s="2"/>
      <c r="C6" s="2"/>
      <c r="D6" s="2"/>
      <c r="E6" s="2"/>
    </row>
    <row r="7" spans="2:5" x14ac:dyDescent="0.2">
      <c r="B7" s="51" t="s">
        <v>2</v>
      </c>
      <c r="C7" s="3" t="s">
        <v>3</v>
      </c>
      <c r="D7" s="53" t="s">
        <v>5</v>
      </c>
      <c r="E7" s="3" t="s">
        <v>6</v>
      </c>
    </row>
    <row r="8" spans="2:5" ht="13.5" thickBot="1" x14ac:dyDescent="0.25">
      <c r="B8" s="52"/>
      <c r="C8" s="4" t="s">
        <v>4</v>
      </c>
      <c r="D8" s="54"/>
      <c r="E8" s="4" t="s">
        <v>7</v>
      </c>
    </row>
    <row r="9" spans="2:5" x14ac:dyDescent="0.2">
      <c r="B9" s="5" t="s">
        <v>8</v>
      </c>
      <c r="C9" s="6">
        <f>SUM(C10:C12)</f>
        <v>99707966</v>
      </c>
      <c r="D9" s="6">
        <f>SUM(D10:D12)</f>
        <v>71190394.049999997</v>
      </c>
      <c r="E9" s="6">
        <f>SUM(E10:E12)</f>
        <v>71190394.049999997</v>
      </c>
    </row>
    <row r="10" spans="2:5" x14ac:dyDescent="0.2">
      <c r="B10" s="7" t="s">
        <v>9</v>
      </c>
      <c r="C10" s="8">
        <v>15915155</v>
      </c>
      <c r="D10" s="8">
        <v>15296572.050000001</v>
      </c>
      <c r="E10" s="8">
        <v>15296572.050000001</v>
      </c>
    </row>
    <row r="11" spans="2:5" x14ac:dyDescent="0.2">
      <c r="B11" s="7" t="s">
        <v>10</v>
      </c>
      <c r="C11" s="8">
        <v>83792811</v>
      </c>
      <c r="D11" s="8">
        <v>55893822</v>
      </c>
      <c r="E11" s="8">
        <v>55893822</v>
      </c>
    </row>
    <row r="12" spans="2:5" x14ac:dyDescent="0.2">
      <c r="B12" s="7" t="s">
        <v>11</v>
      </c>
      <c r="C12" s="8">
        <f>C48</f>
        <v>0</v>
      </c>
      <c r="D12" s="8">
        <f>D48</f>
        <v>0</v>
      </c>
      <c r="E12" s="8">
        <f>E48</f>
        <v>0</v>
      </c>
    </row>
    <row r="13" spans="2:5" x14ac:dyDescent="0.2">
      <c r="B13" s="5"/>
      <c r="C13" s="8"/>
      <c r="D13" s="8"/>
      <c r="E13" s="8"/>
    </row>
    <row r="14" spans="2:5" ht="15" x14ac:dyDescent="0.2">
      <c r="B14" s="5" t="s">
        <v>42</v>
      </c>
      <c r="C14" s="6">
        <f>SUM(C15:C16)</f>
        <v>99707966</v>
      </c>
      <c r="D14" s="6">
        <f>SUM(D15:D16)</f>
        <v>63092106.049999997</v>
      </c>
      <c r="E14" s="6">
        <f>SUM(E15:E16)</f>
        <v>59664549.289999999</v>
      </c>
    </row>
    <row r="15" spans="2:5" x14ac:dyDescent="0.2">
      <c r="B15" s="7" t="s">
        <v>12</v>
      </c>
      <c r="C15" s="8">
        <v>58698216</v>
      </c>
      <c r="D15" s="8">
        <v>35936862.149999999</v>
      </c>
      <c r="E15" s="8">
        <v>33197124.449999999</v>
      </c>
    </row>
    <row r="16" spans="2:5" x14ac:dyDescent="0.2">
      <c r="B16" s="7" t="s">
        <v>13</v>
      </c>
      <c r="C16" s="8">
        <v>41009750</v>
      </c>
      <c r="D16" s="8">
        <v>27155243.899999999</v>
      </c>
      <c r="E16" s="8">
        <v>26467424.84</v>
      </c>
    </row>
    <row r="17" spans="2:5" x14ac:dyDescent="0.2">
      <c r="B17" s="9"/>
      <c r="C17" s="8"/>
      <c r="D17" s="8"/>
      <c r="E17" s="8"/>
    </row>
    <row r="18" spans="2:5" x14ac:dyDescent="0.2">
      <c r="B18" s="5" t="s">
        <v>14</v>
      </c>
      <c r="C18" s="6">
        <f>SUM(C19:C20)</f>
        <v>0</v>
      </c>
      <c r="D18" s="6">
        <f>SUM(D19:D20)</f>
        <v>0</v>
      </c>
      <c r="E18" s="6">
        <f>SUM(E19:E20)</f>
        <v>0</v>
      </c>
    </row>
    <row r="19" spans="2:5" x14ac:dyDescent="0.2">
      <c r="B19" s="7" t="s">
        <v>15</v>
      </c>
      <c r="C19" s="10"/>
      <c r="D19" s="8"/>
      <c r="E19" s="8"/>
    </row>
    <row r="20" spans="2:5" x14ac:dyDescent="0.2">
      <c r="B20" s="7" t="s">
        <v>16</v>
      </c>
      <c r="C20" s="10"/>
      <c r="D20" s="8"/>
      <c r="E20" s="8"/>
    </row>
    <row r="21" spans="2:5" x14ac:dyDescent="0.2">
      <c r="B21" s="9"/>
      <c r="C21" s="8"/>
      <c r="D21" s="8"/>
      <c r="E21" s="8"/>
    </row>
    <row r="22" spans="2:5" x14ac:dyDescent="0.2">
      <c r="B22" s="5" t="s">
        <v>17</v>
      </c>
      <c r="C22" s="6">
        <f>C9-C14+C18</f>
        <v>0</v>
      </c>
      <c r="D22" s="5">
        <f>D9-D14+D18</f>
        <v>8098288</v>
      </c>
      <c r="E22" s="5">
        <f>E9-E14+E18</f>
        <v>11525844.759999998</v>
      </c>
    </row>
    <row r="23" spans="2:5" x14ac:dyDescent="0.2">
      <c r="B23" s="5"/>
      <c r="C23" s="8"/>
      <c r="D23" s="9"/>
      <c r="E23" s="9"/>
    </row>
    <row r="24" spans="2:5" x14ac:dyDescent="0.2">
      <c r="B24" s="5" t="s">
        <v>18</v>
      </c>
      <c r="C24" s="6">
        <f>C22-C12</f>
        <v>0</v>
      </c>
      <c r="D24" s="5">
        <f>D22-D12</f>
        <v>8098288</v>
      </c>
      <c r="E24" s="5">
        <f>E22-E12</f>
        <v>11525844.759999998</v>
      </c>
    </row>
    <row r="25" spans="2:5" x14ac:dyDescent="0.2">
      <c r="B25" s="5"/>
      <c r="C25" s="8"/>
      <c r="D25" s="9"/>
      <c r="E25" s="9"/>
    </row>
    <row r="26" spans="2:5" ht="25.5" x14ac:dyDescent="0.2">
      <c r="B26" s="5" t="s">
        <v>19</v>
      </c>
      <c r="C26" s="6">
        <f>C24-C18</f>
        <v>0</v>
      </c>
      <c r="D26" s="6">
        <f>D24-D18</f>
        <v>8098288</v>
      </c>
      <c r="E26" s="6">
        <f>E24-E18</f>
        <v>11525844.759999998</v>
      </c>
    </row>
    <row r="27" spans="2:5" ht="13.5" thickBot="1" x14ac:dyDescent="0.25">
      <c r="B27" s="11"/>
      <c r="C27" s="12"/>
      <c r="D27" s="12"/>
      <c r="E27" s="12"/>
    </row>
    <row r="28" spans="2:5" ht="35.1" customHeight="1" thickBot="1" x14ac:dyDescent="0.25">
      <c r="B28" s="41"/>
      <c r="C28" s="41"/>
      <c r="D28" s="41"/>
      <c r="E28" s="41"/>
    </row>
    <row r="29" spans="2:5" ht="13.5" thickBot="1" x14ac:dyDescent="0.25">
      <c r="B29" s="13" t="s">
        <v>20</v>
      </c>
      <c r="C29" s="14" t="s">
        <v>21</v>
      </c>
      <c r="D29" s="14" t="s">
        <v>5</v>
      </c>
      <c r="E29" s="14" t="s">
        <v>22</v>
      </c>
    </row>
    <row r="30" spans="2:5" x14ac:dyDescent="0.2">
      <c r="B30" s="15"/>
      <c r="C30" s="8"/>
      <c r="D30" s="8"/>
      <c r="E30" s="8"/>
    </row>
    <row r="31" spans="2:5" x14ac:dyDescent="0.2">
      <c r="B31" s="5" t="s">
        <v>23</v>
      </c>
      <c r="C31" s="6">
        <f>SUM(C32:C33)</f>
        <v>0</v>
      </c>
      <c r="D31" s="5">
        <f>SUM(D32:D33)</f>
        <v>0</v>
      </c>
      <c r="E31" s="5">
        <f>SUM(E32:E33)</f>
        <v>0</v>
      </c>
    </row>
    <row r="32" spans="2:5" x14ac:dyDescent="0.2">
      <c r="B32" s="7" t="s">
        <v>24</v>
      </c>
      <c r="C32" s="8"/>
      <c r="D32" s="9"/>
      <c r="E32" s="9"/>
    </row>
    <row r="33" spans="2:5" x14ac:dyDescent="0.2">
      <c r="B33" s="7" t="s">
        <v>25</v>
      </c>
      <c r="C33" s="8"/>
      <c r="D33" s="9"/>
      <c r="E33" s="9"/>
    </row>
    <row r="34" spans="2:5" x14ac:dyDescent="0.2">
      <c r="B34" s="5"/>
      <c r="C34" s="8"/>
      <c r="D34" s="8"/>
      <c r="E34" s="8"/>
    </row>
    <row r="35" spans="2:5" x14ac:dyDescent="0.2">
      <c r="B35" s="5" t="s">
        <v>43</v>
      </c>
      <c r="C35" s="6">
        <f>C26+C31</f>
        <v>0</v>
      </c>
      <c r="D35" s="6">
        <f>D26+D31</f>
        <v>8098288</v>
      </c>
      <c r="E35" s="6">
        <f>E26+E31</f>
        <v>11525844.759999998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35" t="s">
        <v>20</v>
      </c>
      <c r="C38" s="39" t="s">
        <v>26</v>
      </c>
      <c r="D38" s="37" t="s">
        <v>5</v>
      </c>
      <c r="E38" s="19" t="s">
        <v>6</v>
      </c>
    </row>
    <row r="39" spans="2:5" ht="13.5" thickBot="1" x14ac:dyDescent="0.25">
      <c r="B39" s="36"/>
      <c r="C39" s="40"/>
      <c r="D39" s="38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35" t="s">
        <v>20</v>
      </c>
      <c r="C51" s="19" t="s">
        <v>3</v>
      </c>
      <c r="D51" s="37" t="s">
        <v>5</v>
      </c>
      <c r="E51" s="19" t="s">
        <v>6</v>
      </c>
    </row>
    <row r="52" spans="2:5" ht="13.5" thickBot="1" x14ac:dyDescent="0.25">
      <c r="B52" s="36"/>
      <c r="C52" s="20" t="s">
        <v>21</v>
      </c>
      <c r="D52" s="38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15915155</v>
      </c>
      <c r="D54" s="26">
        <f>D10</f>
        <v>15296572.050000001</v>
      </c>
      <c r="E54" s="26">
        <f>E10</f>
        <v>15296572.050000001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58698216</v>
      </c>
      <c r="D60" s="22">
        <f>D15</f>
        <v>35936862.149999999</v>
      </c>
      <c r="E60" s="22">
        <f>E15</f>
        <v>33197124.449999999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-42783061</v>
      </c>
      <c r="D64" s="23">
        <f>D54+D56-D60+D62</f>
        <v>-20640290.099999998</v>
      </c>
      <c r="E64" s="23">
        <f>E54+E56-E60+E62</f>
        <v>-17900552.399999999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-42783061</v>
      </c>
      <c r="D66" s="23">
        <f>D64-D56</f>
        <v>-20640290.099999998</v>
      </c>
      <c r="E66" s="23">
        <f>E64-E56</f>
        <v>-17900552.399999999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35" t="s">
        <v>20</v>
      </c>
      <c r="C69" s="39" t="s">
        <v>26</v>
      </c>
      <c r="D69" s="37" t="s">
        <v>5</v>
      </c>
      <c r="E69" s="19" t="s">
        <v>6</v>
      </c>
    </row>
    <row r="70" spans="2:5" ht="13.5" thickBot="1" x14ac:dyDescent="0.25">
      <c r="B70" s="36"/>
      <c r="C70" s="40"/>
      <c r="D70" s="38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83792811</v>
      </c>
      <c r="D72" s="26">
        <f>D11</f>
        <v>55893822</v>
      </c>
      <c r="E72" s="26">
        <f>E11</f>
        <v>55893822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41009750</v>
      </c>
      <c r="D78" s="22">
        <f>D16</f>
        <v>27155243.899999999</v>
      </c>
      <c r="E78" s="22">
        <f>E16</f>
        <v>26467424.84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42783061</v>
      </c>
      <c r="D82" s="23">
        <f>D72+D74-D78+D80</f>
        <v>28738578.100000001</v>
      </c>
      <c r="E82" s="23">
        <f>E72+E74-E78+E80</f>
        <v>29426397.16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42783061</v>
      </c>
      <c r="D84" s="23">
        <f>D82-D74</f>
        <v>28738578.100000001</v>
      </c>
      <c r="E84" s="23">
        <f>E82-E74</f>
        <v>29426397.16</v>
      </c>
    </row>
    <row r="85" spans="2:5" ht="13.5" thickBot="1" x14ac:dyDescent="0.25">
      <c r="B85" s="27"/>
      <c r="C85" s="28"/>
      <c r="D85" s="27"/>
      <c r="E85" s="27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2016-12-20T19:32:28Z</cp:lastPrinted>
  <dcterms:created xsi:type="dcterms:W3CDTF">2016-10-11T20:00:09Z</dcterms:created>
  <dcterms:modified xsi:type="dcterms:W3CDTF">2025-10-22T22:48:59Z</dcterms:modified>
</cp:coreProperties>
</file>